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Price list" sheetId="2" r:id="rId2"/>
    <sheet name="Estimate log" sheetId="3" r:id="rId3"/>
    <sheet name="Instructions" sheetId="4" r:id="rId4"/>
  </sheets>
  <definedNames>
    <definedName name="_xlnm.Print_Area" localSheetId="0">'Estimate'!$A$1:$F$41</definedName>
    <definedName name="_xlnm.Print_Area" localSheetId="1">'Price list'!$A$1:$E$30</definedName>
    <definedName name="_xlnm.Print_Titles" localSheetId="1">'Price list'!$4:$4</definedName>
    <definedName name="_xlnm.Print_Area" localSheetId="2">'Estimate log'!$A$1:$I$209</definedName>
    <definedName name="_xlnm.Print_Titles" localSheetId="2">'Estimate log'!$7:$7</definedName>
  </definedNames>
  <calcPr calcId="191029" fullCalcOnLoad="1"/>
</workbook>
</file>

<file path=xl/sharedStrings.xml><?xml version="1.0" encoding="utf-8"?>
<sst xmlns="http://schemas.openxmlformats.org/spreadsheetml/2006/main" count="111" uniqueCount="111">
  <si>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</si>
  <si>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</si>
  <si>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</si>
  <si>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</si>
  <si>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PE-0419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</si>
  <si>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</si>
  <si>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</si>
  <si>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</si>
  <si>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</si>
  <si>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</si>
  <si>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</si>
  <si>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</si>
  <si>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JOB</t>
  </si>
  <si>
    <t xml:space="preserve">Example homeowner</t>
  </si>
  <si>
    <t xml:space="preserve">Service address</t>
  </si>
  <si>
    <t xml:space="preserve">Existing equipment (type, age)</t>
  </si>
  <si>
    <t xml:space="preserve">Access (basement, crawlspace)</t>
  </si>
  <si>
    <t xml:space="preserve">Phone or email</t>
  </si>
  <si>
    <t xml:space="preserve">Shut-off location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</si>
  <si>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</si>
  <si>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</si>
  <si>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</si>
  <si>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</si>
  <si>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</si>
  <si>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</si>
  <si>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Equipment</t>
  </si>
  <si>
    <t xml:space="preserve">60 gal electric water heater</t>
  </si>
  <si>
    <t xml:space="preserve">Y</t>
  </si>
  <si>
    <t xml:space="preserve">Labour</t>
  </si>
  <si>
    <t xml:space="preserve">Remove old heater, install and test (hours)</t>
  </si>
  <si>
    <t xml:space="preserve">Code upgrade</t>
  </si>
  <si>
    <t xml:space="preserve">Expansion tank, required on closed systems</t>
  </si>
  <si>
    <t xml:space="preserve">New shut-off valve and drain pan</t>
  </si>
  <si>
    <t xml:space="preserve">Permit</t>
  </si>
  <si>
    <t xml:space="preserve">Municipal permit, at cost</t>
  </si>
  <si>
    <t xml:space="preserve">Disposal</t>
  </si>
  <si>
    <t xml:space="preserve">Haul away and recycle old heater</t>
  </si>
  <si>
    <t xml:space="preserve">Scope, exclusions and terms</t>
  </si>
  <si>
    <t xml:space="preserve">Subtotal</t>
  </si>
  <si>
    <t xml:space="preserve">Option B: tankless electric unit, add $1,850 (larger electrical supply needed; electrician quote separate). Price holds 30 days. 2-year workmanship warranty.</t>
  </si>
  <si>
    <t xml:space="preserve">Discount</t>
  </si>
  <si>
    <t xml:space="preserve">GST</t>
  </si>
  <si>
    <t xml:space="preserve">QST (Quebec)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</si>
  <si>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</si>
  <si>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</si>
  <si>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</si>
  <si>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</si>
  <si>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</si>
  <si>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</si>
  <si>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Plumbing price list</t>
  </si>
  <si>
    <t xml:space="preserve">Enter your own rates once, then copy lines onto each estimate.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</si>
  <si>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</si>
  <si>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</si>
  <si>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</si>
  <si>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</si>
  <si>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Water heater, tank</t>
  </si>
  <si>
    <t xml:space="preserve">each</t>
  </si>
  <si>
    <t xml:space="preserve">By size and fuel.</t>
  </si>
  <si>
    <t xml:space="preserve">Water heater, tankless</t>
  </si>
  <si>
    <t xml:space="preserve">Venting and gas or electrical upgrades extra.</t>
  </si>
  <si>
    <t xml:space="preserve">Repipe</t>
  </si>
  <si>
    <t xml:space="preserve">per fixture or flat</t>
  </si>
  <si>
    <t xml:space="preserve">PEX or copper.</t>
  </si>
  <si>
    <t xml:space="preserve">Fixture install</t>
  </si>
  <si>
    <t xml:space="preserve">Toilet, vanity, tub.</t>
  </si>
  <si>
    <t xml:space="preserve">Rough-in</t>
  </si>
  <si>
    <t xml:space="preserve">per fixture</t>
  </si>
  <si>
    <t xml:space="preserve">New bathrooms and moves.</t>
  </si>
  <si>
    <t xml:space="preserve">Code upgrades</t>
  </si>
  <si>
    <t xml:space="preserve">Expansion tank, valves, venting.</t>
  </si>
  <si>
    <t xml:space="preserve">Excavation</t>
  </si>
  <si>
    <t xml:space="preserve">flat or per ft</t>
  </si>
  <si>
    <t xml:space="preserve">Sewer and water lines.</t>
  </si>
  <si>
    <t xml:space="preserve">at cost</t>
  </si>
  <si>
    <t xml:space="preserve">flat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</si>
  <si>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</si>
  <si>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</si>
  <si>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</si>
  <si>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</si>
  <si>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</si>
  <si>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</si>
  <si>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</si>
  <si>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</si>
  <si>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</si>
  <si>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</si>
  <si>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</si>
  <si>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Plumbing</t>
  </si>
  <si>
    <t xml:space="preserve">Pending</t>
  </si>
  <si>
    <t xml:space="preserve">Plumbing estimate template</t>
  </si>
  <si>
    <t xml:space="preserve">Plumbing estimates surprise customers when the job triggers code work they didn't know about: an expansion tank, new venting, a seismic strap, a shut-off valve. Listing those on the estimate, with a word on why, makes the price understandable and shows you know the code.</t>
  </si>
  <si>
    <t xml:space="preserve">This template has lines for the fixture or equipment, labour, code upgrades and the permit, and space to offer a second option. The example is a water heater replacement for a homeowner in Quebec, with GST and QST.</t>
  </si>
  <si>
    <t xml:space="preserve">The Estimate sheet is filled in with that example (made-up figures, not market rates). Type over it with your own job.</t>
  </si>
  <si>
    <t xml:space="preserve">How to use it</t>
  </si>
  <si>
    <t xml:space="preserve">Replace the shaded business details at the top of the Estimate sheet with your own, including your tax registration number if you have one.</t>
  </si>
  <si>
    <t xml:space="preserve">Enter the estimate number and date, and how many days the price holds. The valid-until date fills in.</t>
  </si>
  <si>
    <t xml:space="preserve">Fill in the customer and the job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</si>
  <si>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</si>
  <si>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</si>
  <si>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the deposit you need, and write the scope, exclusions and terms in the notes box.</t>
  </si>
  <si>
    <t xml:space="preserve">Print or save as PDF and send it. Ask the customer to sign and date the acceptance lines, then add the estimate to the Estimate log.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</si>
  <si>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</si>
  <si>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</si>
  <si>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</si>
  <si>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Code upgrades and why: One line of explanation ("required on closed systems") turns a surprise into a reason to trust you.</t>
  </si>
  <si>
    <t xml:space="preserve">Options at different prices: A good-better-best choice keeps the customer comparing your options, not your price with a competitor's.</t>
  </si>
  <si>
    <t xml:space="preserve">What's not included: Drywall repair after a repipe, electrical upgrades for tankless units: say who does them.</t>
  </si>
  <si>
    <t xml:space="preserve">Access assumptions: If the price assumes open access and it turns out to be a crawlspace, the estimate explains the change.</t>
  </si>
  <si>
    <t xml:space="preserve">In Quebec, a plumber registered for both taxes charges 5% GST and 9.975% QST on equipment and labour.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</si>
  <si>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</si>
  <si>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</si>
  <si>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acbobooks.com/templates/plumbing-estimate-template/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</si>
</sst>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1250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4</v>
      </c>
      <c r="D15" s="12">
        <v>115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1</v>
      </c>
      <c r="D16" s="12">
        <v>210</v>
      </c>
      <c r="E16" s="13">
        <f>IF(AND(ISNUMBER(C16),ISNUMBER(D16)),ROUND(C16*D16,2),"")</f>
      </c>
      <c r="F16" s="14" t="s">
        <v>27</v>
      </c>
    </row>
    <row r="17">
      <c r="A17" s="3" t="s">
        <v>30</v>
      </c>
      <c r="B17" s="3" t="s">
        <v>32</v>
      </c>
      <c r="C17" s="11">
        <v>1</v>
      </c>
      <c r="D17" s="12">
        <v>145</v>
      </c>
      <c r="E17" s="13">
        <f>IF(AND(ISNUMBER(C17),ISNUMBER(D17)),ROUND(C17*D17,2),"")</f>
      </c>
      <c r="F17" s="14" t="s">
        <v>27</v>
      </c>
    </row>
    <row r="18">
      <c r="A18" s="3" t="s">
        <v>33</v>
      </c>
      <c r="B18" s="3" t="s">
        <v>34</v>
      </c>
      <c r="C18" s="11">
        <v>1</v>
      </c>
      <c r="D18" s="12">
        <v>90</v>
      </c>
      <c r="E18" s="13">
        <f>IF(AND(ISNUMBER(C18),ISNUMBER(D18)),ROUND(C18*D18,2),"")</f>
      </c>
      <c r="F18" s="14" t="s">
        <v>27</v>
      </c>
    </row>
    <row r="19">
      <c r="A19" s="3" t="s">
        <v>35</v>
      </c>
      <c r="B19" s="3" t="s">
        <v>36</v>
      </c>
      <c r="C19" s="11">
        <v>1</v>
      </c>
      <c r="D19" s="12">
        <v>60</v>
      </c>
      <c r="E19" s="13">
        <f>IF(AND(ISNUMBER(C19),ISNUMBER(D19)),ROUND(C19*D19,2),"")</f>
      </c>
      <c r="F19" s="14" t="s">
        <v>27</v>
      </c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37</v>
      </c>
      <c r="C30" s="4" t="s">
        <v>38</v>
      </c>
      <c r="D30" s="4"/>
      <c r="E30" s="13">
        <f>SUM(E14:E28)</f>
      </c>
    </row>
    <row r="31">
      <c r="A31" s="21" t="s">
        <v>39</v>
      </c>
      <c r="B31" s="21"/>
      <c r="C31" s="4" t="s">
        <v>40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41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42</v>
      </c>
      <c r="D33" s="17"/>
      <c r="E33" s="13">
        <f>ROUND(SUMIF(F14:F28,"Y",E14:E28)*(1-N(F31))*N(F33),2)</f>
      </c>
      <c r="F33" s="16">
        <v>0.09974999999999999</v>
      </c>
    </row>
    <row r="34">
      <c r="A34" s="21"/>
      <c r="B34" s="21"/>
      <c r="C34" s="18" t="s">
        <v>43</v>
      </c>
      <c r="D34" s="18"/>
      <c r="E34" s="19">
        <f>E30+E31+E32+E33</f>
      </c>
    </row>
    <row r="35">
      <c r="A35" s="21"/>
      <c r="B35" s="21"/>
      <c r="C35" s="4" t="s">
        <v>44</v>
      </c>
      <c r="D35" s="4"/>
      <c r="E35" s="12">
        <v>600</v>
      </c>
    </row>
    <row r="36">
      <c r="C36" s="18" t="s">
        <v>45</v>
      </c>
      <c r="D36" s="18"/>
      <c r="E36" s="19">
        <f>E34-N(E35)</f>
      </c>
    </row>
    <row r="37">
      <c r="A37" s="22" t="s">
        <v>46</v>
      </c>
      <c r="B37" s="23"/>
    </row>
    <row r="38">
      <c r="A38" s="22" t="s">
        <v>47</v>
      </c>
      <c r="B38" s="23"/>
    </row>
    <row r="39">
      <c r="A39" s="22" t="s">
        <v>6</v>
      </c>
      <c r="B39" s="23"/>
    </row>
    <row r="41">
      <c r="A41" s="24" t="s">
        <v>48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5" t="s">
        <v>49</v>
      </c>
    </row>
    <row r="2">
      <c r="A2" s="22" t="s">
        <v>50</v>
      </c>
    </row>
    <row r="4" ht="22" customHeight="1">
      <c r="A4" s="9" t="s">
        <v>19</v>
      </c>
      <c r="B4" s="9" t="s">
        <v>51</v>
      </c>
      <c r="C4" s="10" t="s">
        <v>52</v>
      </c>
      <c r="D4" s="10" t="s">
        <v>53</v>
      </c>
      <c r="E4" s="9" t="s">
        <v>54</v>
      </c>
    </row>
    <row r="5">
      <c r="A5" s="3" t="s">
        <v>55</v>
      </c>
      <c r="B5" s="3" t="s">
        <v>56</v>
      </c>
      <c r="C5" s="12"/>
      <c r="D5" s="14"/>
      <c r="E5" s="21" t="s">
        <v>57</v>
      </c>
    </row>
    <row r="6">
      <c r="A6" s="3" t="s">
        <v>58</v>
      </c>
      <c r="B6" s="3" t="s">
        <v>56</v>
      </c>
      <c r="C6" s="12"/>
      <c r="D6" s="14"/>
      <c r="E6" s="21" t="s">
        <v>59</v>
      </c>
    </row>
    <row r="7">
      <c r="A7" s="3" t="s">
        <v>60</v>
      </c>
      <c r="B7" s="3" t="s">
        <v>61</v>
      </c>
      <c r="C7" s="12"/>
      <c r="D7" s="14"/>
      <c r="E7" s="21" t="s">
        <v>62</v>
      </c>
    </row>
    <row r="8">
      <c r="A8" s="3" t="s">
        <v>63</v>
      </c>
      <c r="B8" s="3" t="s">
        <v>56</v>
      </c>
      <c r="C8" s="12"/>
      <c r="D8" s="14"/>
      <c r="E8" s="21" t="s">
        <v>64</v>
      </c>
    </row>
    <row r="9">
      <c r="A9" s="3" t="s">
        <v>65</v>
      </c>
      <c r="B9" s="3" t="s">
        <v>66</v>
      </c>
      <c r="C9" s="12"/>
      <c r="D9" s="14"/>
      <c r="E9" s="21" t="s">
        <v>67</v>
      </c>
    </row>
    <row r="10">
      <c r="A10" s="3" t="s">
        <v>68</v>
      </c>
      <c r="B10" s="3" t="s">
        <v>56</v>
      </c>
      <c r="C10" s="12"/>
      <c r="D10" s="14"/>
      <c r="E10" s="21" t="s">
        <v>69</v>
      </c>
    </row>
    <row r="11">
      <c r="A11" s="3" t="s">
        <v>70</v>
      </c>
      <c r="B11" s="3" t="s">
        <v>71</v>
      </c>
      <c r="C11" s="12"/>
      <c r="D11" s="14"/>
      <c r="E11" s="21" t="s">
        <v>72</v>
      </c>
    </row>
    <row r="12">
      <c r="A12" s="3" t="s">
        <v>33</v>
      </c>
      <c r="B12" s="3" t="s">
        <v>73</v>
      </c>
      <c r="C12" s="12"/>
      <c r="D12" s="14"/>
      <c r="E12" s="21"/>
    </row>
    <row r="13">
      <c r="A13" s="3" t="s">
        <v>35</v>
      </c>
      <c r="B13" s="3" t="s">
        <v>74</v>
      </c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4" t="s">
        <v>48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75</v>
      </c>
    </row>
    <row r="2">
      <c r="A2" s="22" t="s">
        <v>76</v>
      </c>
    </row>
    <row r="4">
      <c r="A4" s="22" t="s">
        <v>77</v>
      </c>
      <c r="C4" s="22" t="s">
        <v>78</v>
      </c>
      <c r="E4" s="22" t="s">
        <v>79</v>
      </c>
      <c r="G4" s="22" t="s">
        <v>80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81</v>
      </c>
      <c r="C7" s="10" t="s">
        <v>82</v>
      </c>
      <c r="D7" s="10" t="s">
        <v>6</v>
      </c>
      <c r="E7" s="10" t="s">
        <v>10</v>
      </c>
      <c r="F7" s="10" t="s">
        <v>23</v>
      </c>
      <c r="G7" s="10" t="s">
        <v>83</v>
      </c>
      <c r="H7" s="10" t="s">
        <v>84</v>
      </c>
      <c r="I7" s="10" t="s">
        <v>85</v>
      </c>
    </row>
    <row r="8">
      <c r="A8" s="3" t="s">
        <v>4</v>
      </c>
      <c r="B8" s="3" t="s">
        <v>13</v>
      </c>
      <c r="C8" s="3" t="s">
        <v>86</v>
      </c>
      <c r="D8" s="5">
        <v>46321</v>
      </c>
      <c r="E8" s="5">
        <v>46351</v>
      </c>
      <c r="F8" s="12">
        <v>2546.7</v>
      </c>
      <c r="G8" s="14" t="s">
        <v>87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48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7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88</v>
      </c>
    </row>
    <row r="2">
      <c r="B2" s="24" t="s">
        <v>48</v>
      </c>
    </row>
    <row r="4" ht="45" customHeight="1">
      <c r="B4" s="29" t="s">
        <v>89</v>
      </c>
    </row>
    <row r="5" ht="45" customHeight="1">
      <c r="B5" s="29" t="s">
        <v>90</v>
      </c>
    </row>
    <row r="6" ht="30" customHeight="1">
      <c r="B6" s="29" t="s">
        <v>91</v>
      </c>
    </row>
    <row r="8">
      <c r="B8" s="30" t="s">
        <v>92</v>
      </c>
    </row>
    <row r="9" ht="30" customHeight="1">
      <c r="A9" s="31">
        <v>1</v>
      </c>
      <c r="B9" s="29" t="s">
        <v>93</v>
      </c>
    </row>
    <row r="10" ht="15" customHeight="1">
      <c r="A10" s="31">
        <v>2</v>
      </c>
      <c r="B10" s="29" t="s">
        <v>94</v>
      </c>
    </row>
    <row r="11" ht="15" customHeight="1">
      <c r="A11" s="31">
        <v>3</v>
      </c>
      <c r="B11" s="29" t="s">
        <v>95</v>
      </c>
    </row>
    <row r="12" ht="30" customHeight="1">
      <c r="A12" s="31">
        <v>4</v>
      </c>
      <c r="B12" s="29" t="s">
        <v>96</v>
      </c>
    </row>
    <row r="13" ht="30" customHeight="1">
      <c r="A13" s="31">
        <v>5</v>
      </c>
      <c r="B13" s="29" t="s">
        <v>97</v>
      </c>
    </row>
    <row r="14" ht="15" customHeight="1">
      <c r="A14" s="31">
        <v>6</v>
      </c>
      <c r="B14" s="29" t="s">
        <v>98</v>
      </c>
    </row>
    <row r="15" ht="30" customHeight="1">
      <c r="A15" s="31">
        <v>7</v>
      </c>
      <c r="B15" s="29" t="s">
        <v>99</v>
      </c>
    </row>
    <row r="17">
      <c r="B17" s="30" t="s">
        <v>100</v>
      </c>
    </row>
    <row r="18" ht="30" customHeight="1">
      <c r="A18" s="31" t="s">
        <v>101</v>
      </c>
      <c r="B18" s="29" t="s">
        <v>102</v>
      </c>
    </row>
    <row r="19" ht="30" customHeight="1">
      <c r="A19" s="31" t="s">
        <v>101</v>
      </c>
      <c r="B19" s="29" t="s">
        <v>103</v>
      </c>
    </row>
    <row r="20" ht="30" customHeight="1">
      <c r="A20" s="31" t="s">
        <v>101</v>
      </c>
      <c r="B20" s="29" t="s">
        <v>104</v>
      </c>
    </row>
    <row r="21" ht="30" customHeight="1">
      <c r="A21" s="31" t="s">
        <v>101</v>
      </c>
      <c r="B21" s="29" t="s">
        <v>105</v>
      </c>
    </row>
    <row r="22" ht="30" customHeight="1">
      <c r="A22" s="31" t="s">
        <v>101</v>
      </c>
      <c r="B22" s="29" t="s">
        <v>106</v>
      </c>
    </row>
    <row r="23" ht="15" customHeight="1">
      <c r="A23" s="31" t="s">
        <v>101</v>
      </c>
      <c r="B23" s="29" t="s">
        <v>107</v>
      </c>
    </row>
    <row r="24" ht="30" customHeight="1">
      <c r="A24" s="31" t="s">
        <v>101</v>
      </c>
      <c r="B24" s="29" t="s">
        <v>108</v>
      </c>
    </row>
    <row r="26">
      <c r="B26" s="30" t="s">
        <v>109</v>
      </c>
    </row>
    <row r="27" ht="30" customHeight="1">
      <c r="B27" s="29" t="s">
        <v>110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Plumbing estimate template</dc:title>
  <dc:subject>Estimate</dc:subject>
  <dc:creator>AcboBooks</dc:creator>
  <cp:keywords>plumbing estimate template, excel, plumbing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